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COGS" sheetId="1" r:id="rId1"/>
    <sheet name="Income Statemen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2" i="2"/>
  <c r="D71"/>
  <c r="D70"/>
  <c r="D68"/>
  <c r="D67"/>
  <c r="D66"/>
  <c r="D65"/>
  <c r="D63"/>
  <c r="D62"/>
  <c r="D61"/>
  <c r="D60"/>
  <c r="D58"/>
  <c r="D57"/>
  <c r="D56"/>
  <c r="D54"/>
  <c r="D53"/>
  <c r="D52"/>
  <c r="D50"/>
  <c r="D49"/>
  <c r="D48"/>
  <c r="D47"/>
  <c r="D46"/>
  <c r="D44"/>
  <c r="D43"/>
  <c r="I35"/>
  <c r="I34"/>
  <c r="I33"/>
  <c r="I31"/>
  <c r="I30"/>
  <c r="I29"/>
  <c r="I28"/>
  <c r="I26"/>
  <c r="I25"/>
  <c r="I24"/>
  <c r="I23"/>
  <c r="I21"/>
  <c r="I20"/>
  <c r="I19"/>
  <c r="I17"/>
  <c r="I16"/>
  <c r="I15"/>
  <c r="I13"/>
  <c r="I12"/>
  <c r="I11"/>
  <c r="I10"/>
  <c r="I9"/>
  <c r="I7"/>
  <c r="I6"/>
  <c r="D35"/>
  <c r="D34"/>
  <c r="D33"/>
  <c r="D31"/>
  <c r="D30"/>
  <c r="D29"/>
  <c r="D28"/>
  <c r="D26"/>
  <c r="D25"/>
  <c r="D24"/>
  <c r="D23"/>
  <c r="D21"/>
  <c r="D20"/>
  <c r="D19"/>
  <c r="D17"/>
  <c r="D16"/>
  <c r="D15"/>
  <c r="D13"/>
  <c r="D12"/>
  <c r="D11"/>
  <c r="D10"/>
  <c r="D9"/>
  <c r="D7"/>
  <c r="D6"/>
  <c r="I13" i="1"/>
  <c r="I14"/>
  <c r="I15"/>
  <c r="I16"/>
  <c r="I17"/>
  <c r="I12"/>
  <c r="I18" s="1"/>
  <c r="I8"/>
  <c r="I6"/>
  <c r="I7"/>
  <c r="I5"/>
  <c r="I9" s="1"/>
  <c r="I3"/>
  <c r="D34"/>
  <c r="D33"/>
  <c r="D32"/>
  <c r="D30"/>
  <c r="D5"/>
  <c r="D29"/>
  <c r="D28"/>
  <c r="D27"/>
  <c r="D25"/>
  <c r="D24"/>
  <c r="D6"/>
  <c r="D8"/>
  <c r="D9"/>
  <c r="D10"/>
  <c r="D11"/>
  <c r="D12"/>
  <c r="D14"/>
  <c r="D15"/>
  <c r="D16"/>
  <c r="D18"/>
  <c r="D19"/>
  <c r="D20"/>
  <c r="D22"/>
  <c r="D23"/>
  <c r="D73" i="2" l="1"/>
  <c r="I36"/>
  <c r="D36"/>
  <c r="D36" i="1"/>
  <c r="D74" i="2" l="1"/>
  <c r="B76" s="1"/>
  <c r="B78" l="1"/>
  <c r="B80"/>
  <c r="B81" s="1"/>
</calcChain>
</file>

<file path=xl/sharedStrings.xml><?xml version="1.0" encoding="utf-8"?>
<sst xmlns="http://schemas.openxmlformats.org/spreadsheetml/2006/main" count="166" uniqueCount="68">
  <si>
    <t>Financial Statement</t>
  </si>
  <si>
    <t>1. Baju batik pria</t>
  </si>
  <si>
    <t>Total</t>
  </si>
  <si>
    <t>Harga per Buah</t>
  </si>
  <si>
    <t>Jumlah Barang (buah)</t>
  </si>
  <si>
    <t>2. Baju batik wanita</t>
  </si>
  <si>
    <t>3. Baju batik couple</t>
  </si>
  <si>
    <t>4. Jaket Batik</t>
  </si>
  <si>
    <t>5. Batik anak</t>
  </si>
  <si>
    <t>6. Daster batik</t>
  </si>
  <si>
    <t>7.Rok batik</t>
  </si>
  <si>
    <t>10. Sepatu batik</t>
  </si>
  <si>
    <t xml:space="preserve">              Batik lengan panjang</t>
  </si>
  <si>
    <t xml:space="preserve">              Batik biasa</t>
  </si>
  <si>
    <t xml:space="preserve">              Batik anak bayi</t>
  </si>
  <si>
    <t xml:space="preserve">              Batik anak 5-10 tahun</t>
  </si>
  <si>
    <t xml:space="preserve">              Batik anak 10-15 tahun</t>
  </si>
  <si>
    <t xml:space="preserve">             Daster batik biasa</t>
  </si>
  <si>
    <t xml:space="preserve">             Daster batik lengan panjang</t>
  </si>
  <si>
    <t>8. Babydoll</t>
  </si>
  <si>
    <t xml:space="preserve">             Babydoll batik anak</t>
  </si>
  <si>
    <t xml:space="preserve">             Babydoll batik dewasa</t>
  </si>
  <si>
    <t xml:space="preserve">            Tas punggung batik</t>
  </si>
  <si>
    <t xml:space="preserve">            Tas laptop batik</t>
  </si>
  <si>
    <t xml:space="preserve">            Tas jinjing batik</t>
  </si>
  <si>
    <t>11. Tas Batik</t>
  </si>
  <si>
    <t xml:space="preserve">            Tas selempang batik</t>
  </si>
  <si>
    <t>Aksesoris:</t>
  </si>
  <si>
    <t>Gantungan kunci</t>
  </si>
  <si>
    <t>Fashion:</t>
  </si>
  <si>
    <t>Pajangan</t>
  </si>
  <si>
    <t>1. Sewa Toko</t>
  </si>
  <si>
    <t>Biaya per Bulan</t>
  </si>
  <si>
    <t>2. Gaji pegawai</t>
  </si>
  <si>
    <t xml:space="preserve">     Kasir</t>
  </si>
  <si>
    <t xml:space="preserve">     Pramuniaga </t>
  </si>
  <si>
    <t>3. Biaya Marketing</t>
  </si>
  <si>
    <t>Satuan</t>
  </si>
  <si>
    <t>Total Modal Kerja</t>
  </si>
  <si>
    <t xml:space="preserve">     Bagian Supply</t>
  </si>
  <si>
    <t>Fixed Cost</t>
  </si>
  <si>
    <t>1. Lemari</t>
  </si>
  <si>
    <t>2. Meja Kasir</t>
  </si>
  <si>
    <t>3. Gantungan Baju</t>
  </si>
  <si>
    <t>4. Rak Sepatu</t>
  </si>
  <si>
    <t>5. Bufet</t>
  </si>
  <si>
    <t>6. Mesin Kasir</t>
  </si>
  <si>
    <t>Total fixed Cost</t>
  </si>
  <si>
    <r>
      <t>300 m</t>
    </r>
    <r>
      <rPr>
        <sz val="11"/>
        <color theme="1"/>
        <rFont val="Calibri"/>
        <family val="2"/>
      </rPr>
      <t>²</t>
    </r>
  </si>
  <si>
    <t>Biaya per bulan</t>
  </si>
  <si>
    <t>Biaya operasional</t>
  </si>
  <si>
    <t>Total  Biaya Produksi</t>
  </si>
  <si>
    <t>Income Statement Bulan 1</t>
  </si>
  <si>
    <t>Sales</t>
  </si>
  <si>
    <t>Harga per buah</t>
  </si>
  <si>
    <t>Income Stetement Bulan 2</t>
  </si>
  <si>
    <t>Biaya Produksi (untuk 3 bulan)</t>
  </si>
  <si>
    <t>Total Sales 3 bulan</t>
  </si>
  <si>
    <t>COGS</t>
  </si>
  <si>
    <t>Income Statement Bulan 3</t>
  </si>
  <si>
    <t>Net Income 3 bulan pertama</t>
  </si>
  <si>
    <t>Total Sales 1 tahun</t>
  </si>
  <si>
    <t>Net income 1 tahun pertama</t>
  </si>
  <si>
    <t>Jumlah penjualan</t>
  </si>
  <si>
    <t>Total  Penjualan 3 bulan pertama</t>
  </si>
  <si>
    <t>Total Penjualan Bulan 1</t>
  </si>
  <si>
    <t>Total Penjualan Bulan 2</t>
  </si>
  <si>
    <t>Total Penjualan Bulan 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</si>
</sst>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roadway"/>
      <family val="5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left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3" xfId="0" applyFont="1" applyFill="1" applyBorder="1"/>
    <xf numFmtId="0" fontId="1" fillId="0" borderId="1" xfId="0" applyFont="1" applyBorder="1" applyAlignment="1">
      <alignment horizontal="center"/>
    </xf>
    <xf numFmtId="0" fontId="0" fillId="0" borderId="6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F2" sqref="F2:I18"/>
    </sheetView>
  </sheetViews>
  <sheetFormatPr defaultRowHeight="15"/>
  <cols>
    <col min="1" max="1" width="32.28515625" customWidth="1"/>
    <col min="2" max="2" width="20.7109375" customWidth="1"/>
    <col min="3" max="3" width="18" customWidth="1"/>
    <col min="4" max="4" width="17.140625" customWidth="1"/>
    <col min="6" max="6" width="18.28515625" customWidth="1"/>
    <col min="7" max="7" width="21.140625" customWidth="1"/>
    <col min="8" max="8" width="18.28515625" customWidth="1"/>
    <col min="9" max="9" width="11.5703125" customWidth="1"/>
  </cols>
  <sheetData>
    <row r="1" spans="1:9" ht="15.75" thickBot="1">
      <c r="A1" s="1"/>
      <c r="B1" s="2" t="s">
        <v>0</v>
      </c>
      <c r="C1" s="1"/>
      <c r="D1" s="1"/>
    </row>
    <row r="2" spans="1:9" ht="15.75" thickBot="1">
      <c r="A2" s="5" t="s">
        <v>56</v>
      </c>
      <c r="B2" s="13" t="s">
        <v>4</v>
      </c>
      <c r="C2" s="13" t="s">
        <v>3</v>
      </c>
      <c r="D2" s="14" t="s">
        <v>2</v>
      </c>
      <c r="F2" s="5" t="s">
        <v>50</v>
      </c>
      <c r="G2" s="13" t="s">
        <v>37</v>
      </c>
      <c r="H2" s="13" t="s">
        <v>32</v>
      </c>
      <c r="I2" s="14" t="s">
        <v>2</v>
      </c>
    </row>
    <row r="3" spans="1:9">
      <c r="A3" s="8" t="s">
        <v>29</v>
      </c>
      <c r="B3" s="4"/>
      <c r="C3" s="4"/>
      <c r="D3" s="9"/>
      <c r="F3" s="8" t="s">
        <v>31</v>
      </c>
      <c r="G3" s="1" t="s">
        <v>48</v>
      </c>
      <c r="H3" s="1">
        <v>10000000</v>
      </c>
      <c r="I3" s="10">
        <f>H3</f>
        <v>10000000</v>
      </c>
    </row>
    <row r="4" spans="1:9">
      <c r="A4" s="8" t="s">
        <v>1</v>
      </c>
      <c r="B4" s="1"/>
      <c r="C4" s="1"/>
      <c r="D4" s="10"/>
      <c r="F4" s="8" t="s">
        <v>33</v>
      </c>
      <c r="G4" s="1"/>
      <c r="H4" s="1"/>
      <c r="I4" s="10"/>
    </row>
    <row r="5" spans="1:9">
      <c r="A5" s="8" t="s">
        <v>13</v>
      </c>
      <c r="B5" s="1">
        <v>100</v>
      </c>
      <c r="C5" s="1">
        <v>30000</v>
      </c>
      <c r="D5" s="10">
        <f>B5*C5</f>
        <v>3000000</v>
      </c>
      <c r="F5" s="8" t="s">
        <v>34</v>
      </c>
      <c r="G5" s="1">
        <v>4</v>
      </c>
      <c r="H5" s="1">
        <v>1000000</v>
      </c>
      <c r="I5" s="10">
        <f>G5*H5</f>
        <v>4000000</v>
      </c>
    </row>
    <row r="6" spans="1:9">
      <c r="A6" s="8" t="s">
        <v>12</v>
      </c>
      <c r="B6" s="1">
        <v>100</v>
      </c>
      <c r="C6" s="1">
        <v>45000</v>
      </c>
      <c r="D6" s="10">
        <f t="shared" ref="D6:D34" si="0">B6*C6</f>
        <v>4500000</v>
      </c>
      <c r="F6" s="8" t="s">
        <v>39</v>
      </c>
      <c r="G6" s="1">
        <v>5</v>
      </c>
      <c r="H6" s="1">
        <v>1200000</v>
      </c>
      <c r="I6" s="10">
        <f t="shared" ref="I6:I7" si="1">G6*H6</f>
        <v>6000000</v>
      </c>
    </row>
    <row r="7" spans="1:9">
      <c r="A7" s="8" t="s">
        <v>5</v>
      </c>
      <c r="B7" s="1"/>
      <c r="C7" s="1"/>
      <c r="D7" s="10"/>
      <c r="F7" s="8" t="s">
        <v>35</v>
      </c>
      <c r="G7" s="1">
        <v>5</v>
      </c>
      <c r="H7" s="1">
        <v>800000</v>
      </c>
      <c r="I7" s="10">
        <f t="shared" si="1"/>
        <v>4000000</v>
      </c>
    </row>
    <row r="8" spans="1:9" ht="15.75" thickBot="1">
      <c r="A8" s="11" t="s">
        <v>13</v>
      </c>
      <c r="B8" s="1">
        <v>100</v>
      </c>
      <c r="C8" s="1">
        <v>25000</v>
      </c>
      <c r="D8" s="10">
        <f t="shared" si="0"/>
        <v>2500000</v>
      </c>
      <c r="F8" s="8" t="s">
        <v>36</v>
      </c>
      <c r="G8" s="1"/>
      <c r="H8" s="1">
        <v>1000000</v>
      </c>
      <c r="I8" s="10">
        <f>H8</f>
        <v>1000000</v>
      </c>
    </row>
    <row r="9" spans="1:9" ht="15.75" thickBot="1">
      <c r="A9" s="11" t="s">
        <v>12</v>
      </c>
      <c r="B9" s="1">
        <v>100</v>
      </c>
      <c r="C9" s="1">
        <v>40000</v>
      </c>
      <c r="D9" s="10">
        <f t="shared" si="0"/>
        <v>4000000</v>
      </c>
      <c r="F9" s="5" t="s">
        <v>38</v>
      </c>
      <c r="G9" s="6"/>
      <c r="H9" s="6"/>
      <c r="I9" s="7">
        <f>SUM(I3:I8)</f>
        <v>25000000</v>
      </c>
    </row>
    <row r="10" spans="1:9" ht="15.75" thickBot="1">
      <c r="A10" s="8" t="s">
        <v>6</v>
      </c>
      <c r="B10" s="1">
        <v>100</v>
      </c>
      <c r="C10" s="1">
        <v>55000</v>
      </c>
      <c r="D10" s="10">
        <f t="shared" si="0"/>
        <v>5500000</v>
      </c>
    </row>
    <row r="11" spans="1:9" ht="15.75" thickBot="1">
      <c r="A11" s="8" t="s">
        <v>7</v>
      </c>
      <c r="B11" s="1">
        <v>50</v>
      </c>
      <c r="C11" s="1">
        <v>45000</v>
      </c>
      <c r="D11" s="10">
        <f t="shared" si="0"/>
        <v>2250000</v>
      </c>
      <c r="F11" s="5" t="s">
        <v>40</v>
      </c>
      <c r="G11" s="13" t="s">
        <v>37</v>
      </c>
      <c r="H11" s="13" t="s">
        <v>49</v>
      </c>
      <c r="I11" s="14" t="s">
        <v>2</v>
      </c>
    </row>
    <row r="12" spans="1:9">
      <c r="A12" s="8"/>
      <c r="B12" s="1">
        <v>50</v>
      </c>
      <c r="C12" s="1">
        <v>55000</v>
      </c>
      <c r="D12" s="10">
        <f t="shared" si="0"/>
        <v>2750000</v>
      </c>
      <c r="F12" s="15" t="s">
        <v>41</v>
      </c>
      <c r="G12" s="16">
        <v>5</v>
      </c>
      <c r="H12" s="16">
        <v>1500000</v>
      </c>
      <c r="I12" s="17">
        <f>G12*H12</f>
        <v>7500000</v>
      </c>
    </row>
    <row r="13" spans="1:9">
      <c r="A13" s="8" t="s">
        <v>8</v>
      </c>
      <c r="B13" s="1"/>
      <c r="C13" s="1"/>
      <c r="D13" s="10"/>
      <c r="F13" s="8" t="s">
        <v>42</v>
      </c>
      <c r="G13" s="1">
        <v>4</v>
      </c>
      <c r="H13" s="1">
        <v>8000000</v>
      </c>
      <c r="I13" s="10">
        <f t="shared" ref="I13:I17" si="2">G13*H13</f>
        <v>32000000</v>
      </c>
    </row>
    <row r="14" spans="1:9">
      <c r="A14" s="8" t="s">
        <v>14</v>
      </c>
      <c r="B14" s="1">
        <v>30</v>
      </c>
      <c r="C14" s="1">
        <v>10000</v>
      </c>
      <c r="D14" s="10">
        <f t="shared" si="0"/>
        <v>300000</v>
      </c>
      <c r="F14" s="8" t="s">
        <v>43</v>
      </c>
      <c r="G14" s="1">
        <v>50</v>
      </c>
      <c r="H14" s="1">
        <v>50000</v>
      </c>
      <c r="I14" s="10">
        <f t="shared" si="2"/>
        <v>2500000</v>
      </c>
    </row>
    <row r="15" spans="1:9">
      <c r="A15" s="8" t="s">
        <v>15</v>
      </c>
      <c r="B15" s="1">
        <v>30</v>
      </c>
      <c r="C15" s="1">
        <v>25000</v>
      </c>
      <c r="D15" s="10">
        <f t="shared" si="0"/>
        <v>750000</v>
      </c>
      <c r="F15" s="8" t="s">
        <v>44</v>
      </c>
      <c r="G15" s="1">
        <v>10</v>
      </c>
      <c r="H15" s="1">
        <v>250000</v>
      </c>
      <c r="I15" s="10">
        <f t="shared" si="2"/>
        <v>2500000</v>
      </c>
    </row>
    <row r="16" spans="1:9">
      <c r="A16" s="8" t="s">
        <v>16</v>
      </c>
      <c r="B16" s="1">
        <v>50</v>
      </c>
      <c r="C16" s="1">
        <v>30000</v>
      </c>
      <c r="D16" s="10">
        <f t="shared" si="0"/>
        <v>1500000</v>
      </c>
      <c r="F16" s="8" t="s">
        <v>45</v>
      </c>
      <c r="G16" s="1">
        <v>10</v>
      </c>
      <c r="H16" s="1">
        <v>600000</v>
      </c>
      <c r="I16" s="10">
        <f t="shared" si="2"/>
        <v>6000000</v>
      </c>
    </row>
    <row r="17" spans="1:9" ht="15.75" thickBot="1">
      <c r="A17" s="8" t="s">
        <v>9</v>
      </c>
      <c r="B17" s="1"/>
      <c r="C17" s="1"/>
      <c r="D17" s="10"/>
      <c r="F17" s="18" t="s">
        <v>46</v>
      </c>
      <c r="G17" s="19">
        <v>4</v>
      </c>
      <c r="H17" s="19">
        <v>1000000</v>
      </c>
      <c r="I17" s="20">
        <f t="shared" si="2"/>
        <v>4000000</v>
      </c>
    </row>
    <row r="18" spans="1:9" ht="15.75" thickBot="1">
      <c r="A18" s="8" t="s">
        <v>17</v>
      </c>
      <c r="B18" s="1">
        <v>75</v>
      </c>
      <c r="C18" s="1">
        <v>25000</v>
      </c>
      <c r="D18" s="10">
        <f t="shared" si="0"/>
        <v>1875000</v>
      </c>
      <c r="F18" s="5" t="s">
        <v>47</v>
      </c>
      <c r="G18" s="6"/>
      <c r="H18" s="6"/>
      <c r="I18" s="7">
        <f>SUM(I12:I17)</f>
        <v>54500000</v>
      </c>
    </row>
    <row r="19" spans="1:9">
      <c r="A19" s="8" t="s">
        <v>18</v>
      </c>
      <c r="B19" s="1">
        <v>50</v>
      </c>
      <c r="C19" s="1">
        <v>35000</v>
      </c>
      <c r="D19" s="10">
        <f t="shared" si="0"/>
        <v>1750000</v>
      </c>
    </row>
    <row r="20" spans="1:9">
      <c r="A20" s="8" t="s">
        <v>10</v>
      </c>
      <c r="B20" s="1">
        <v>100</v>
      </c>
      <c r="C20" s="1">
        <v>25000</v>
      </c>
      <c r="D20" s="10">
        <f t="shared" si="0"/>
        <v>2500000</v>
      </c>
    </row>
    <row r="21" spans="1:9">
      <c r="A21" s="8" t="s">
        <v>19</v>
      </c>
      <c r="B21" s="1"/>
      <c r="C21" s="1"/>
      <c r="D21" s="10"/>
    </row>
    <row r="22" spans="1:9">
      <c r="A22" s="8" t="s">
        <v>20</v>
      </c>
      <c r="B22" s="1">
        <v>50</v>
      </c>
      <c r="C22" s="1">
        <v>25000</v>
      </c>
      <c r="D22" s="10">
        <f t="shared" si="0"/>
        <v>1250000</v>
      </c>
    </row>
    <row r="23" spans="1:9">
      <c r="A23" s="8" t="s">
        <v>21</v>
      </c>
      <c r="B23" s="1">
        <v>100</v>
      </c>
      <c r="C23" s="1">
        <v>35000</v>
      </c>
      <c r="D23" s="10">
        <f t="shared" si="0"/>
        <v>3500000</v>
      </c>
    </row>
    <row r="24" spans="1:9">
      <c r="A24" s="8" t="s">
        <v>11</v>
      </c>
      <c r="B24" s="1">
        <v>50</v>
      </c>
      <c r="C24" s="1">
        <v>30000</v>
      </c>
      <c r="D24" s="10">
        <f t="shared" si="0"/>
        <v>1500000</v>
      </c>
    </row>
    <row r="25" spans="1:9">
      <c r="A25" s="8"/>
      <c r="B25" s="1">
        <v>50</v>
      </c>
      <c r="C25" s="1">
        <v>45000</v>
      </c>
      <c r="D25" s="10">
        <f t="shared" si="0"/>
        <v>2250000</v>
      </c>
    </row>
    <row r="26" spans="1:9">
      <c r="A26" s="8" t="s">
        <v>25</v>
      </c>
      <c r="B26" s="1"/>
      <c r="C26" s="1"/>
      <c r="D26" s="10"/>
    </row>
    <row r="27" spans="1:9">
      <c r="A27" s="8" t="s">
        <v>22</v>
      </c>
      <c r="B27" s="1">
        <v>50</v>
      </c>
      <c r="C27" s="1">
        <v>25000</v>
      </c>
      <c r="D27" s="10">
        <f t="shared" si="0"/>
        <v>1250000</v>
      </c>
    </row>
    <row r="28" spans="1:9">
      <c r="A28" s="8" t="s">
        <v>26</v>
      </c>
      <c r="B28" s="1">
        <v>50</v>
      </c>
      <c r="C28" s="1">
        <v>15000</v>
      </c>
      <c r="D28" s="10">
        <f t="shared" si="0"/>
        <v>750000</v>
      </c>
    </row>
    <row r="29" spans="1:9">
      <c r="A29" s="8" t="s">
        <v>23</v>
      </c>
      <c r="B29" s="1">
        <v>50</v>
      </c>
      <c r="C29" s="1">
        <v>20000</v>
      </c>
      <c r="D29" s="10">
        <f t="shared" si="0"/>
        <v>1000000</v>
      </c>
    </row>
    <row r="30" spans="1:9">
      <c r="A30" s="8" t="s">
        <v>24</v>
      </c>
      <c r="B30" s="1">
        <v>50</v>
      </c>
      <c r="C30" s="1">
        <v>35000</v>
      </c>
      <c r="D30" s="10">
        <f t="shared" si="0"/>
        <v>1750000</v>
      </c>
    </row>
    <row r="31" spans="1:9">
      <c r="A31" s="12" t="s">
        <v>27</v>
      </c>
      <c r="B31" s="1"/>
      <c r="C31" s="1"/>
      <c r="D31" s="10"/>
    </row>
    <row r="32" spans="1:9">
      <c r="A32" s="8" t="s">
        <v>28</v>
      </c>
      <c r="B32" s="1">
        <v>500</v>
      </c>
      <c r="C32" s="1">
        <v>700</v>
      </c>
      <c r="D32" s="10">
        <f t="shared" si="0"/>
        <v>350000</v>
      </c>
    </row>
    <row r="33" spans="1:4">
      <c r="A33" s="8" t="s">
        <v>30</v>
      </c>
      <c r="B33" s="1">
        <v>50</v>
      </c>
      <c r="C33" s="1">
        <v>10000</v>
      </c>
      <c r="D33" s="10">
        <f t="shared" si="0"/>
        <v>500000</v>
      </c>
    </row>
    <row r="34" spans="1:4">
      <c r="A34" s="8"/>
      <c r="B34" s="1">
        <v>50</v>
      </c>
      <c r="C34" s="1">
        <v>25000</v>
      </c>
      <c r="D34" s="10">
        <f t="shared" si="0"/>
        <v>1250000</v>
      </c>
    </row>
    <row r="35" spans="1:4" ht="15.75" thickBot="1">
      <c r="A35" s="8"/>
      <c r="B35" s="1"/>
      <c r="C35" s="1"/>
      <c r="D35" s="10"/>
    </row>
    <row r="36" spans="1:4" ht="15.75" thickBot="1">
      <c r="A36" s="5" t="s">
        <v>51</v>
      </c>
      <c r="B36" s="6"/>
      <c r="C36" s="6"/>
      <c r="D36" s="7">
        <f>SUM(D5:D34)</f>
        <v>48525000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26" workbookViewId="0">
      <selection activeCell="A38" sqref="A38:D81"/>
    </sheetView>
  </sheetViews>
  <sheetFormatPr defaultRowHeight="15"/>
  <cols>
    <col min="1" max="1" width="33.7109375" customWidth="1"/>
    <col min="2" max="2" width="21" customWidth="1"/>
    <col min="3" max="3" width="15.7109375" customWidth="1"/>
    <col min="4" max="4" width="14.7109375" customWidth="1"/>
    <col min="6" max="6" width="25.5703125" customWidth="1"/>
    <col min="7" max="7" width="18.140625" customWidth="1"/>
    <col min="8" max="8" width="14.85546875" customWidth="1"/>
    <col min="9" max="9" width="12.5703125" customWidth="1"/>
    <col min="11" max="11" width="26.5703125" customWidth="1"/>
  </cols>
  <sheetData>
    <row r="1" spans="1:10">
      <c r="A1" s="21" t="s">
        <v>52</v>
      </c>
      <c r="B1" s="16"/>
      <c r="C1" s="16"/>
      <c r="D1" s="1"/>
      <c r="E1" s="1"/>
      <c r="F1" s="3" t="s">
        <v>55</v>
      </c>
    </row>
    <row r="2" spans="1:10">
      <c r="A2" s="8"/>
      <c r="B2" s="1"/>
      <c r="C2" s="1"/>
      <c r="D2" s="1"/>
      <c r="E2" s="1"/>
    </row>
    <row r="3" spans="1:10" ht="15.75" thickBot="1">
      <c r="A3" s="8"/>
      <c r="B3" s="1"/>
      <c r="C3" s="1"/>
      <c r="D3" s="1"/>
      <c r="E3" s="1"/>
    </row>
    <row r="4" spans="1:10" ht="15.75" thickBot="1">
      <c r="A4" s="5" t="s">
        <v>53</v>
      </c>
      <c r="B4" s="6" t="s">
        <v>63</v>
      </c>
      <c r="C4" s="6" t="s">
        <v>54</v>
      </c>
      <c r="D4" s="7" t="s">
        <v>2</v>
      </c>
      <c r="F4" s="5" t="s">
        <v>53</v>
      </c>
      <c r="G4" s="6" t="s">
        <v>63</v>
      </c>
      <c r="H4" s="6" t="s">
        <v>54</v>
      </c>
      <c r="I4" s="7" t="s">
        <v>2</v>
      </c>
    </row>
    <row r="5" spans="1:10">
      <c r="A5" s="8" t="s">
        <v>1</v>
      </c>
      <c r="B5" s="1"/>
      <c r="C5" s="1"/>
      <c r="D5" s="10"/>
      <c r="F5" s="8" t="s">
        <v>1</v>
      </c>
      <c r="G5" s="1"/>
      <c r="H5" s="1"/>
      <c r="I5" s="10"/>
      <c r="J5" s="1"/>
    </row>
    <row r="6" spans="1:10">
      <c r="A6" s="8" t="s">
        <v>13</v>
      </c>
      <c r="B6" s="1">
        <v>30</v>
      </c>
      <c r="C6" s="1">
        <v>45000</v>
      </c>
      <c r="D6" s="10">
        <f>B6*C6</f>
        <v>1350000</v>
      </c>
      <c r="F6" s="8" t="s">
        <v>13</v>
      </c>
      <c r="G6" s="1">
        <v>35</v>
      </c>
      <c r="H6" s="1">
        <v>30000</v>
      </c>
      <c r="I6" s="10">
        <f>G6*H6</f>
        <v>1050000</v>
      </c>
      <c r="J6" s="1"/>
    </row>
    <row r="7" spans="1:10">
      <c r="A7" s="8" t="s">
        <v>12</v>
      </c>
      <c r="B7" s="1">
        <v>30</v>
      </c>
      <c r="C7" s="1">
        <v>60000</v>
      </c>
      <c r="D7" s="10">
        <f t="shared" ref="D7:D35" si="0">B7*C7</f>
        <v>1800000</v>
      </c>
      <c r="F7" s="8" t="s">
        <v>12</v>
      </c>
      <c r="G7" s="1">
        <v>35</v>
      </c>
      <c r="H7" s="1">
        <v>55000</v>
      </c>
      <c r="I7" s="10">
        <f t="shared" ref="I7:I35" si="1">G7*H7</f>
        <v>1925000</v>
      </c>
      <c r="J7" s="1"/>
    </row>
    <row r="8" spans="1:10">
      <c r="A8" s="8" t="s">
        <v>5</v>
      </c>
      <c r="B8" s="1"/>
      <c r="C8" s="1"/>
      <c r="D8" s="10"/>
      <c r="F8" s="8" t="s">
        <v>5</v>
      </c>
      <c r="G8" s="1"/>
      <c r="H8" s="1"/>
      <c r="I8" s="10"/>
      <c r="J8" s="1"/>
    </row>
    <row r="9" spans="1:10">
      <c r="A9" s="11" t="s">
        <v>13</v>
      </c>
      <c r="B9" s="1">
        <v>30</v>
      </c>
      <c r="C9" s="1">
        <v>35000</v>
      </c>
      <c r="D9" s="10">
        <f t="shared" si="0"/>
        <v>1050000</v>
      </c>
      <c r="F9" s="11" t="s">
        <v>13</v>
      </c>
      <c r="G9" s="1">
        <v>35</v>
      </c>
      <c r="H9" s="1">
        <v>25000</v>
      </c>
      <c r="I9" s="10">
        <f t="shared" si="1"/>
        <v>875000</v>
      </c>
      <c r="J9" s="1"/>
    </row>
    <row r="10" spans="1:10">
      <c r="A10" s="11" t="s">
        <v>12</v>
      </c>
      <c r="B10" s="1">
        <v>30</v>
      </c>
      <c r="C10" s="1">
        <v>55000</v>
      </c>
      <c r="D10" s="10">
        <f t="shared" si="0"/>
        <v>1650000</v>
      </c>
      <c r="F10" s="11" t="s">
        <v>12</v>
      </c>
      <c r="G10" s="1">
        <v>35</v>
      </c>
      <c r="H10" s="1">
        <v>45000</v>
      </c>
      <c r="I10" s="10">
        <f t="shared" si="1"/>
        <v>1575000</v>
      </c>
      <c r="J10" s="1"/>
    </row>
    <row r="11" spans="1:10">
      <c r="A11" s="8" t="s">
        <v>6</v>
      </c>
      <c r="B11" s="1">
        <v>25</v>
      </c>
      <c r="C11" s="1">
        <v>75000</v>
      </c>
      <c r="D11" s="10">
        <f t="shared" si="0"/>
        <v>1875000</v>
      </c>
      <c r="F11" s="8" t="s">
        <v>6</v>
      </c>
      <c r="G11" s="1">
        <v>35</v>
      </c>
      <c r="H11" s="1">
        <v>55000</v>
      </c>
      <c r="I11" s="10">
        <f t="shared" si="1"/>
        <v>1925000</v>
      </c>
      <c r="J11" s="1"/>
    </row>
    <row r="12" spans="1:10">
      <c r="A12" s="8" t="s">
        <v>7</v>
      </c>
      <c r="B12" s="1">
        <v>15</v>
      </c>
      <c r="C12" s="1">
        <v>55000</v>
      </c>
      <c r="D12" s="10">
        <f t="shared" si="0"/>
        <v>825000</v>
      </c>
      <c r="F12" s="8" t="s">
        <v>7</v>
      </c>
      <c r="G12" s="1">
        <v>20</v>
      </c>
      <c r="H12" s="1">
        <v>45000</v>
      </c>
      <c r="I12" s="10">
        <f t="shared" si="1"/>
        <v>900000</v>
      </c>
      <c r="J12" s="1"/>
    </row>
    <row r="13" spans="1:10">
      <c r="A13" s="8"/>
      <c r="B13" s="1">
        <v>10</v>
      </c>
      <c r="C13" s="1">
        <v>75000</v>
      </c>
      <c r="D13" s="10">
        <f t="shared" si="0"/>
        <v>750000</v>
      </c>
      <c r="F13" s="8"/>
      <c r="G13" s="1">
        <v>15</v>
      </c>
      <c r="H13" s="1">
        <v>65000</v>
      </c>
      <c r="I13" s="10">
        <f t="shared" si="1"/>
        <v>975000</v>
      </c>
      <c r="J13" s="1"/>
    </row>
    <row r="14" spans="1:10">
      <c r="A14" s="8" t="s">
        <v>8</v>
      </c>
      <c r="B14" s="1"/>
      <c r="C14" s="1"/>
      <c r="D14" s="10"/>
      <c r="F14" s="8" t="s">
        <v>8</v>
      </c>
      <c r="G14" s="1"/>
      <c r="H14" s="1"/>
      <c r="I14" s="10"/>
      <c r="J14" s="1"/>
    </row>
    <row r="15" spans="1:10">
      <c r="A15" s="8" t="s">
        <v>14</v>
      </c>
      <c r="B15" s="1">
        <v>5</v>
      </c>
      <c r="C15" s="1">
        <v>20000</v>
      </c>
      <c r="D15" s="10">
        <f t="shared" si="0"/>
        <v>100000</v>
      </c>
      <c r="F15" s="8" t="s">
        <v>14</v>
      </c>
      <c r="G15" s="1">
        <v>10</v>
      </c>
      <c r="H15" s="1">
        <v>15000</v>
      </c>
      <c r="I15" s="10">
        <f t="shared" si="1"/>
        <v>150000</v>
      </c>
      <c r="J15" s="1"/>
    </row>
    <row r="16" spans="1:10">
      <c r="A16" s="8" t="s">
        <v>15</v>
      </c>
      <c r="B16" s="1">
        <v>5</v>
      </c>
      <c r="C16" s="1">
        <v>35000</v>
      </c>
      <c r="D16" s="10">
        <f t="shared" si="0"/>
        <v>175000</v>
      </c>
      <c r="F16" s="8" t="s">
        <v>15</v>
      </c>
      <c r="G16" s="1">
        <v>10</v>
      </c>
      <c r="H16" s="1">
        <v>25000</v>
      </c>
      <c r="I16" s="10">
        <f t="shared" si="1"/>
        <v>250000</v>
      </c>
      <c r="J16" s="1"/>
    </row>
    <row r="17" spans="1:10">
      <c r="A17" s="8" t="s">
        <v>16</v>
      </c>
      <c r="B17" s="1">
        <v>10</v>
      </c>
      <c r="C17" s="1">
        <v>45000</v>
      </c>
      <c r="D17" s="10">
        <f t="shared" si="0"/>
        <v>450000</v>
      </c>
      <c r="F17" s="8" t="s">
        <v>16</v>
      </c>
      <c r="G17" s="1">
        <v>15</v>
      </c>
      <c r="H17" s="1">
        <v>35000</v>
      </c>
      <c r="I17" s="10">
        <f t="shared" si="1"/>
        <v>525000</v>
      </c>
      <c r="J17" s="1"/>
    </row>
    <row r="18" spans="1:10">
      <c r="A18" s="8" t="s">
        <v>9</v>
      </c>
      <c r="B18" s="1"/>
      <c r="C18" s="1"/>
      <c r="D18" s="10"/>
      <c r="F18" s="8" t="s">
        <v>9</v>
      </c>
      <c r="G18" s="1"/>
      <c r="H18" s="1"/>
      <c r="I18" s="10"/>
      <c r="J18" s="1"/>
    </row>
    <row r="19" spans="1:10">
      <c r="A19" s="8" t="s">
        <v>17</v>
      </c>
      <c r="B19" s="1">
        <v>15</v>
      </c>
      <c r="C19" s="1">
        <v>35000</v>
      </c>
      <c r="D19" s="10">
        <f t="shared" si="0"/>
        <v>525000</v>
      </c>
      <c r="F19" s="8" t="s">
        <v>17</v>
      </c>
      <c r="G19" s="1">
        <v>25</v>
      </c>
      <c r="H19" s="1">
        <v>25000</v>
      </c>
      <c r="I19" s="10">
        <f t="shared" si="1"/>
        <v>625000</v>
      </c>
      <c r="J19" s="1"/>
    </row>
    <row r="20" spans="1:10">
      <c r="A20" s="8" t="s">
        <v>18</v>
      </c>
      <c r="B20" s="1">
        <v>10</v>
      </c>
      <c r="C20" s="1">
        <v>55000</v>
      </c>
      <c r="D20" s="10">
        <f t="shared" si="0"/>
        <v>550000</v>
      </c>
      <c r="F20" s="8" t="s">
        <v>18</v>
      </c>
      <c r="G20" s="1">
        <v>20</v>
      </c>
      <c r="H20" s="1">
        <v>40000</v>
      </c>
      <c r="I20" s="10">
        <f t="shared" si="1"/>
        <v>800000</v>
      </c>
      <c r="J20" s="1"/>
    </row>
    <row r="21" spans="1:10">
      <c r="A21" s="8" t="s">
        <v>10</v>
      </c>
      <c r="B21" s="1">
        <v>20</v>
      </c>
      <c r="C21" s="1">
        <v>35000</v>
      </c>
      <c r="D21" s="10">
        <f t="shared" si="0"/>
        <v>700000</v>
      </c>
      <c r="F21" s="8" t="s">
        <v>10</v>
      </c>
      <c r="G21" s="1">
        <v>30</v>
      </c>
      <c r="H21" s="1">
        <v>25000</v>
      </c>
      <c r="I21" s="10">
        <f t="shared" si="1"/>
        <v>750000</v>
      </c>
      <c r="J21" s="1"/>
    </row>
    <row r="22" spans="1:10">
      <c r="A22" s="8" t="s">
        <v>19</v>
      </c>
      <c r="B22" s="1"/>
      <c r="C22" s="1"/>
      <c r="D22" s="10"/>
      <c r="F22" s="8" t="s">
        <v>19</v>
      </c>
      <c r="G22" s="1"/>
      <c r="H22" s="1"/>
      <c r="I22" s="10"/>
      <c r="J22" s="1"/>
    </row>
    <row r="23" spans="1:10">
      <c r="A23" s="8" t="s">
        <v>20</v>
      </c>
      <c r="B23" s="1">
        <v>10</v>
      </c>
      <c r="C23" s="1">
        <v>35000</v>
      </c>
      <c r="D23" s="10">
        <f t="shared" si="0"/>
        <v>350000</v>
      </c>
      <c r="F23" s="8" t="s">
        <v>20</v>
      </c>
      <c r="G23" s="1">
        <v>15</v>
      </c>
      <c r="H23" s="1">
        <v>25000</v>
      </c>
      <c r="I23" s="10">
        <f t="shared" si="1"/>
        <v>375000</v>
      </c>
      <c r="J23" s="1"/>
    </row>
    <row r="24" spans="1:10">
      <c r="A24" s="8" t="s">
        <v>21</v>
      </c>
      <c r="B24" s="1">
        <v>25</v>
      </c>
      <c r="C24" s="1">
        <v>45000</v>
      </c>
      <c r="D24" s="10">
        <f t="shared" si="0"/>
        <v>1125000</v>
      </c>
      <c r="F24" s="8" t="s">
        <v>21</v>
      </c>
      <c r="G24" s="1">
        <v>35</v>
      </c>
      <c r="H24" s="1">
        <v>35000</v>
      </c>
      <c r="I24" s="10">
        <f t="shared" si="1"/>
        <v>1225000</v>
      </c>
      <c r="J24" s="1"/>
    </row>
    <row r="25" spans="1:10">
      <c r="A25" s="8" t="s">
        <v>11</v>
      </c>
      <c r="B25" s="1">
        <v>10</v>
      </c>
      <c r="C25" s="1">
        <v>40000</v>
      </c>
      <c r="D25" s="10">
        <f t="shared" si="0"/>
        <v>400000</v>
      </c>
      <c r="F25" s="8" t="s">
        <v>11</v>
      </c>
      <c r="G25" s="1">
        <v>15</v>
      </c>
      <c r="H25" s="1">
        <v>30000</v>
      </c>
      <c r="I25" s="10">
        <f t="shared" si="1"/>
        <v>450000</v>
      </c>
      <c r="J25" s="1"/>
    </row>
    <row r="26" spans="1:10">
      <c r="A26" s="8"/>
      <c r="B26" s="1">
        <v>10</v>
      </c>
      <c r="C26" s="1">
        <v>60000</v>
      </c>
      <c r="D26" s="10">
        <f t="shared" si="0"/>
        <v>600000</v>
      </c>
      <c r="F26" s="8"/>
      <c r="G26" s="1">
        <v>15</v>
      </c>
      <c r="H26" s="1">
        <v>45000</v>
      </c>
      <c r="I26" s="10">
        <f t="shared" si="1"/>
        <v>675000</v>
      </c>
      <c r="J26" s="1"/>
    </row>
    <row r="27" spans="1:10">
      <c r="A27" s="8" t="s">
        <v>25</v>
      </c>
      <c r="B27" s="1"/>
      <c r="C27" s="1"/>
      <c r="D27" s="10"/>
      <c r="F27" s="8" t="s">
        <v>25</v>
      </c>
      <c r="G27" s="1"/>
      <c r="H27" s="1"/>
      <c r="I27" s="10"/>
      <c r="J27" s="1"/>
    </row>
    <row r="28" spans="1:10">
      <c r="A28" s="8" t="s">
        <v>22</v>
      </c>
      <c r="B28" s="1">
        <v>10</v>
      </c>
      <c r="C28" s="1">
        <v>40000</v>
      </c>
      <c r="D28" s="10">
        <f t="shared" si="0"/>
        <v>400000</v>
      </c>
      <c r="F28" s="8" t="s">
        <v>22</v>
      </c>
      <c r="G28" s="1">
        <v>15</v>
      </c>
      <c r="H28" s="1">
        <v>30000</v>
      </c>
      <c r="I28" s="10">
        <f t="shared" si="1"/>
        <v>450000</v>
      </c>
      <c r="J28" s="1"/>
    </row>
    <row r="29" spans="1:10">
      <c r="A29" s="8" t="s">
        <v>26</v>
      </c>
      <c r="B29" s="1">
        <v>10</v>
      </c>
      <c r="C29" s="1">
        <v>25000</v>
      </c>
      <c r="D29" s="10">
        <f t="shared" si="0"/>
        <v>250000</v>
      </c>
      <c r="F29" s="8" t="s">
        <v>26</v>
      </c>
      <c r="G29" s="1">
        <v>15</v>
      </c>
      <c r="H29" s="1">
        <v>15000</v>
      </c>
      <c r="I29" s="10">
        <f t="shared" si="1"/>
        <v>225000</v>
      </c>
      <c r="J29" s="1"/>
    </row>
    <row r="30" spans="1:10">
      <c r="A30" s="8" t="s">
        <v>23</v>
      </c>
      <c r="B30" s="1">
        <v>10</v>
      </c>
      <c r="C30" s="1">
        <v>30000</v>
      </c>
      <c r="D30" s="10">
        <f t="shared" si="0"/>
        <v>300000</v>
      </c>
      <c r="F30" s="8" t="s">
        <v>23</v>
      </c>
      <c r="G30" s="1">
        <v>20</v>
      </c>
      <c r="H30" s="1">
        <v>20000</v>
      </c>
      <c r="I30" s="10">
        <f t="shared" si="1"/>
        <v>400000</v>
      </c>
      <c r="J30" s="1"/>
    </row>
    <row r="31" spans="1:10">
      <c r="A31" s="8" t="s">
        <v>24</v>
      </c>
      <c r="B31" s="1">
        <v>5</v>
      </c>
      <c r="C31" s="1">
        <v>50000</v>
      </c>
      <c r="D31" s="10">
        <f t="shared" si="0"/>
        <v>250000</v>
      </c>
      <c r="F31" s="8" t="s">
        <v>24</v>
      </c>
      <c r="G31" s="1">
        <v>15</v>
      </c>
      <c r="H31" s="1">
        <v>35000</v>
      </c>
      <c r="I31" s="10">
        <f t="shared" si="1"/>
        <v>525000</v>
      </c>
      <c r="J31" s="1"/>
    </row>
    <row r="32" spans="1:10">
      <c r="A32" s="12" t="s">
        <v>27</v>
      </c>
      <c r="B32" s="1"/>
      <c r="C32" s="1"/>
      <c r="D32" s="10"/>
      <c r="F32" s="12" t="s">
        <v>27</v>
      </c>
      <c r="G32" s="1"/>
      <c r="H32" s="1"/>
      <c r="I32" s="10"/>
      <c r="J32" s="1"/>
    </row>
    <row r="33" spans="1:10">
      <c r="A33" s="8" t="s">
        <v>28</v>
      </c>
      <c r="B33" s="1">
        <v>100</v>
      </c>
      <c r="C33" s="1">
        <v>1000</v>
      </c>
      <c r="D33" s="10">
        <f t="shared" si="0"/>
        <v>100000</v>
      </c>
      <c r="F33" s="8" t="s">
        <v>28</v>
      </c>
      <c r="G33" s="1">
        <v>200</v>
      </c>
      <c r="H33" s="1">
        <v>700</v>
      </c>
      <c r="I33" s="10">
        <f t="shared" si="1"/>
        <v>140000</v>
      </c>
      <c r="J33" s="1"/>
    </row>
    <row r="34" spans="1:10">
      <c r="A34" s="8" t="s">
        <v>30</v>
      </c>
      <c r="B34" s="1">
        <v>15</v>
      </c>
      <c r="C34" s="1">
        <v>20000</v>
      </c>
      <c r="D34" s="10">
        <f t="shared" si="0"/>
        <v>300000</v>
      </c>
      <c r="F34" s="8" t="s">
        <v>30</v>
      </c>
      <c r="G34" s="1">
        <v>20</v>
      </c>
      <c r="H34" s="1">
        <v>10000</v>
      </c>
      <c r="I34" s="10">
        <f t="shared" si="1"/>
        <v>200000</v>
      </c>
      <c r="J34" s="1"/>
    </row>
    <row r="35" spans="1:10" ht="15.75" thickBot="1">
      <c r="A35" s="8"/>
      <c r="B35" s="1">
        <v>15</v>
      </c>
      <c r="C35" s="1">
        <v>35000</v>
      </c>
      <c r="D35" s="10">
        <f t="shared" si="0"/>
        <v>525000</v>
      </c>
      <c r="F35" s="8"/>
      <c r="G35" s="1">
        <v>25</v>
      </c>
      <c r="H35" s="1">
        <v>25000</v>
      </c>
      <c r="I35" s="10">
        <f t="shared" si="1"/>
        <v>625000</v>
      </c>
      <c r="J35" s="1"/>
    </row>
    <row r="36" spans="1:10" ht="15.75" thickBot="1">
      <c r="A36" s="5" t="s">
        <v>65</v>
      </c>
      <c r="B36" s="6"/>
      <c r="C36" s="6"/>
      <c r="D36" s="25">
        <f>SUM(D6:D35)</f>
        <v>16400000</v>
      </c>
      <c r="F36" s="5" t="s">
        <v>66</v>
      </c>
      <c r="G36" s="6"/>
      <c r="H36" s="6"/>
      <c r="I36" s="25">
        <f>SUM(I6:I35)</f>
        <v>17615000</v>
      </c>
    </row>
    <row r="38" spans="1:10">
      <c r="A38" s="3" t="s">
        <v>59</v>
      </c>
    </row>
    <row r="39" spans="1:10" ht="15.75" thickBot="1"/>
    <row r="40" spans="1:10" ht="15.75" thickBot="1">
      <c r="A40" s="26" t="s">
        <v>53</v>
      </c>
      <c r="B40" s="13" t="s">
        <v>63</v>
      </c>
      <c r="C40" s="13" t="s">
        <v>54</v>
      </c>
      <c r="D40" s="14" t="s">
        <v>2</v>
      </c>
    </row>
    <row r="41" spans="1:10">
      <c r="A41" s="8"/>
      <c r="B41" s="4"/>
      <c r="C41" s="4"/>
      <c r="D41" s="9"/>
    </row>
    <row r="42" spans="1:10">
      <c r="A42" s="8" t="s">
        <v>1</v>
      </c>
      <c r="B42" s="1"/>
      <c r="C42" s="1"/>
      <c r="D42" s="10"/>
    </row>
    <row r="43" spans="1:10">
      <c r="A43" s="8" t="s">
        <v>13</v>
      </c>
      <c r="B43" s="1">
        <v>35</v>
      </c>
      <c r="C43" s="1">
        <v>30000</v>
      </c>
      <c r="D43" s="10">
        <f>B43*C43</f>
        <v>1050000</v>
      </c>
    </row>
    <row r="44" spans="1:10">
      <c r="A44" s="8" t="s">
        <v>12</v>
      </c>
      <c r="B44" s="1">
        <v>35</v>
      </c>
      <c r="C44" s="1">
        <v>55000</v>
      </c>
      <c r="D44" s="10">
        <f t="shared" ref="D44:D72" si="2">B44*C44</f>
        <v>1925000</v>
      </c>
    </row>
    <row r="45" spans="1:10">
      <c r="A45" s="8" t="s">
        <v>5</v>
      </c>
      <c r="B45" s="1"/>
      <c r="C45" s="1"/>
      <c r="D45" s="10"/>
    </row>
    <row r="46" spans="1:10">
      <c r="A46" s="11" t="s">
        <v>13</v>
      </c>
      <c r="B46" s="1">
        <v>35</v>
      </c>
      <c r="C46" s="1">
        <v>25000</v>
      </c>
      <c r="D46" s="10">
        <f t="shared" si="2"/>
        <v>875000</v>
      </c>
    </row>
    <row r="47" spans="1:10">
      <c r="A47" s="11" t="s">
        <v>12</v>
      </c>
      <c r="B47" s="1">
        <v>35</v>
      </c>
      <c r="C47" s="1">
        <v>45000</v>
      </c>
      <c r="D47" s="10">
        <f t="shared" si="2"/>
        <v>1575000</v>
      </c>
    </row>
    <row r="48" spans="1:10">
      <c r="A48" s="8" t="s">
        <v>6</v>
      </c>
      <c r="B48" s="1">
        <v>40</v>
      </c>
      <c r="C48" s="1">
        <v>55000</v>
      </c>
      <c r="D48" s="10">
        <f t="shared" si="2"/>
        <v>2200000</v>
      </c>
    </row>
    <row r="49" spans="1:4">
      <c r="A49" s="8" t="s">
        <v>7</v>
      </c>
      <c r="B49" s="1">
        <v>15</v>
      </c>
      <c r="C49" s="1">
        <v>45000</v>
      </c>
      <c r="D49" s="10">
        <f t="shared" si="2"/>
        <v>675000</v>
      </c>
    </row>
    <row r="50" spans="1:4">
      <c r="A50" s="8"/>
      <c r="B50" s="1">
        <v>25</v>
      </c>
      <c r="C50" s="1">
        <v>65000</v>
      </c>
      <c r="D50" s="10">
        <f t="shared" si="2"/>
        <v>1625000</v>
      </c>
    </row>
    <row r="51" spans="1:4">
      <c r="A51" s="8" t="s">
        <v>8</v>
      </c>
      <c r="B51" s="1"/>
      <c r="C51" s="1"/>
      <c r="D51" s="10"/>
    </row>
    <row r="52" spans="1:4">
      <c r="A52" s="8" t="s">
        <v>14</v>
      </c>
      <c r="B52" s="1">
        <v>15</v>
      </c>
      <c r="C52" s="1">
        <v>15000</v>
      </c>
      <c r="D52" s="10">
        <f t="shared" si="2"/>
        <v>225000</v>
      </c>
    </row>
    <row r="53" spans="1:4">
      <c r="A53" s="8" t="s">
        <v>15</v>
      </c>
      <c r="B53" s="1">
        <v>15</v>
      </c>
      <c r="C53" s="1">
        <v>25000</v>
      </c>
      <c r="D53" s="10">
        <f t="shared" si="2"/>
        <v>375000</v>
      </c>
    </row>
    <row r="54" spans="1:4">
      <c r="A54" s="8" t="s">
        <v>16</v>
      </c>
      <c r="B54" s="1">
        <v>25</v>
      </c>
      <c r="C54" s="1">
        <v>35000</v>
      </c>
      <c r="D54" s="10">
        <f t="shared" si="2"/>
        <v>875000</v>
      </c>
    </row>
    <row r="55" spans="1:4">
      <c r="A55" s="8" t="s">
        <v>9</v>
      </c>
      <c r="B55" s="1"/>
      <c r="C55" s="1"/>
      <c r="D55" s="10"/>
    </row>
    <row r="56" spans="1:4">
      <c r="A56" s="8" t="s">
        <v>17</v>
      </c>
      <c r="B56" s="1">
        <v>75</v>
      </c>
      <c r="C56" s="1">
        <v>25000</v>
      </c>
      <c r="D56" s="10">
        <f t="shared" si="2"/>
        <v>1875000</v>
      </c>
    </row>
    <row r="57" spans="1:4">
      <c r="A57" s="8" t="s">
        <v>18</v>
      </c>
      <c r="B57" s="1">
        <v>50</v>
      </c>
      <c r="C57" s="1">
        <v>40000</v>
      </c>
      <c r="D57" s="10">
        <f t="shared" si="2"/>
        <v>2000000</v>
      </c>
    </row>
    <row r="58" spans="1:4">
      <c r="A58" s="8" t="s">
        <v>10</v>
      </c>
      <c r="B58" s="1">
        <v>50</v>
      </c>
      <c r="C58" s="1">
        <v>25000</v>
      </c>
      <c r="D58" s="10">
        <f t="shared" si="2"/>
        <v>1250000</v>
      </c>
    </row>
    <row r="59" spans="1:4">
      <c r="A59" s="8" t="s">
        <v>19</v>
      </c>
      <c r="B59" s="1"/>
      <c r="C59" s="1"/>
      <c r="D59" s="10"/>
    </row>
    <row r="60" spans="1:4">
      <c r="A60" s="8" t="s">
        <v>20</v>
      </c>
      <c r="B60" s="1">
        <v>25</v>
      </c>
      <c r="C60" s="1">
        <v>25000</v>
      </c>
      <c r="D60" s="10">
        <f t="shared" si="2"/>
        <v>625000</v>
      </c>
    </row>
    <row r="61" spans="1:4">
      <c r="A61" s="8" t="s">
        <v>21</v>
      </c>
      <c r="B61" s="1">
        <v>40</v>
      </c>
      <c r="C61" s="1">
        <v>35000</v>
      </c>
      <c r="D61" s="10">
        <f t="shared" si="2"/>
        <v>1400000</v>
      </c>
    </row>
    <row r="62" spans="1:4">
      <c r="A62" s="8" t="s">
        <v>11</v>
      </c>
      <c r="B62" s="1">
        <v>25</v>
      </c>
      <c r="C62" s="1">
        <v>30000</v>
      </c>
      <c r="D62" s="10">
        <f t="shared" si="2"/>
        <v>750000</v>
      </c>
    </row>
    <row r="63" spans="1:4">
      <c r="A63" s="8"/>
      <c r="B63" s="1">
        <v>25</v>
      </c>
      <c r="C63" s="1">
        <v>45000</v>
      </c>
      <c r="D63" s="10">
        <f t="shared" si="2"/>
        <v>1125000</v>
      </c>
    </row>
    <row r="64" spans="1:4">
      <c r="A64" s="8" t="s">
        <v>25</v>
      </c>
      <c r="B64" s="1"/>
      <c r="C64" s="1"/>
      <c r="D64" s="10"/>
    </row>
    <row r="65" spans="1:4">
      <c r="A65" s="8" t="s">
        <v>22</v>
      </c>
      <c r="B65" s="1">
        <v>25</v>
      </c>
      <c r="C65" s="1">
        <v>30000</v>
      </c>
      <c r="D65" s="10">
        <f t="shared" si="2"/>
        <v>750000</v>
      </c>
    </row>
    <row r="66" spans="1:4">
      <c r="A66" s="8" t="s">
        <v>26</v>
      </c>
      <c r="B66" s="1">
        <v>25</v>
      </c>
      <c r="C66" s="1">
        <v>15000</v>
      </c>
      <c r="D66" s="10">
        <f t="shared" si="2"/>
        <v>375000</v>
      </c>
    </row>
    <row r="67" spans="1:4">
      <c r="A67" s="8" t="s">
        <v>23</v>
      </c>
      <c r="B67" s="1">
        <v>20</v>
      </c>
      <c r="C67" s="1">
        <v>20000</v>
      </c>
      <c r="D67" s="10">
        <f t="shared" si="2"/>
        <v>400000</v>
      </c>
    </row>
    <row r="68" spans="1:4">
      <c r="A68" s="8" t="s">
        <v>24</v>
      </c>
      <c r="B68" s="1">
        <v>30</v>
      </c>
      <c r="C68" s="1">
        <v>35000</v>
      </c>
      <c r="D68" s="10">
        <f t="shared" si="2"/>
        <v>1050000</v>
      </c>
    </row>
    <row r="69" spans="1:4">
      <c r="A69" s="12" t="s">
        <v>27</v>
      </c>
      <c r="B69" s="1"/>
      <c r="C69" s="1"/>
      <c r="D69" s="10"/>
    </row>
    <row r="70" spans="1:4">
      <c r="A70" s="8" t="s">
        <v>28</v>
      </c>
      <c r="B70" s="1">
        <v>200</v>
      </c>
      <c r="C70" s="1">
        <v>700</v>
      </c>
      <c r="D70" s="10">
        <f t="shared" si="2"/>
        <v>140000</v>
      </c>
    </row>
    <row r="71" spans="1:4">
      <c r="A71" s="8" t="s">
        <v>30</v>
      </c>
      <c r="B71" s="1">
        <v>15</v>
      </c>
      <c r="C71" s="1">
        <v>10000</v>
      </c>
      <c r="D71" s="10">
        <f t="shared" si="2"/>
        <v>150000</v>
      </c>
    </row>
    <row r="72" spans="1:4" ht="15.75" thickBot="1">
      <c r="A72" s="8"/>
      <c r="B72" s="1">
        <v>10</v>
      </c>
      <c r="C72" s="1">
        <v>25000</v>
      </c>
      <c r="D72" s="10">
        <f t="shared" si="2"/>
        <v>250000</v>
      </c>
    </row>
    <row r="73" spans="1:4" ht="15.75" thickBot="1">
      <c r="A73" s="5" t="s">
        <v>67</v>
      </c>
      <c r="B73" s="6"/>
      <c r="C73" s="6"/>
      <c r="D73" s="25">
        <f>SUM(D43:D72)</f>
        <v>23540000</v>
      </c>
    </row>
    <row r="74" spans="1:4" ht="15.75" thickBot="1">
      <c r="A74" s="22" t="s">
        <v>64</v>
      </c>
      <c r="B74" s="23"/>
      <c r="C74" s="23"/>
      <c r="D74" s="24">
        <f>D36+I36+D73</f>
        <v>57555000</v>
      </c>
    </row>
    <row r="75" spans="1:4" ht="15.75" thickBot="1"/>
    <row r="76" spans="1:4">
      <c r="A76" s="27" t="s">
        <v>57</v>
      </c>
      <c r="B76" s="28">
        <f>D74</f>
        <v>57555000</v>
      </c>
    </row>
    <row r="77" spans="1:4">
      <c r="A77" s="29" t="s">
        <v>58</v>
      </c>
      <c r="B77" s="30">
        <v>48525000</v>
      </c>
    </row>
    <row r="78" spans="1:4">
      <c r="A78" s="12" t="s">
        <v>60</v>
      </c>
      <c r="B78" s="31">
        <f>B76-B77</f>
        <v>9030000</v>
      </c>
    </row>
    <row r="79" spans="1:4">
      <c r="A79" s="8"/>
      <c r="B79" s="10"/>
    </row>
    <row r="80" spans="1:4" ht="15.75" thickBot="1">
      <c r="A80" s="29" t="s">
        <v>61</v>
      </c>
      <c r="B80" s="30">
        <f>B76*4</f>
        <v>230220000</v>
      </c>
    </row>
    <row r="81" spans="1:2" ht="15.75" thickBot="1">
      <c r="A81" s="5" t="s">
        <v>62</v>
      </c>
      <c r="B81" s="7">
        <f>B80*1.4</f>
        <v>322308000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COGS</vt:lpstr>
      <vt:lpstr>Income Statement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yosha</dc:creator>
  <cp:lastModifiedBy>yosha</cp:lastModifiedBy>
  <dcterms:created xsi:type="dcterms:W3CDTF">2011-05-08T11:21:28Z</dcterms:created>
  <dcterms:modified xsi:type="dcterms:W3CDTF">2011-05-09T05:33:01Z</dcterms:modified>
</cp:coreProperties>
</file>